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iurorf-my.sharepoint.com/personal/p_sowinski_rf_gov_pl/Documents/Pulpit/"/>
    </mc:Choice>
  </mc:AlternateContent>
  <xr:revisionPtr revIDLastSave="762" documentId="8_{6C047F8F-21C0-4969-809B-2EAB6395FCF5}" xr6:coauthVersionLast="47" xr6:coauthVersionMax="47" xr10:uidLastSave="{BDB4E0B4-54AA-4D7B-8F21-1106CAB41878}"/>
  <workbookProtection workbookAlgorithmName="SHA-512" workbookHashValue="i725aryXQ/paSBVvpjQtqQzUDEFea1Nltrq/IwA0L2MWIyHi2T3LE3YuhhNXEO7vtcQ74LF/+QeH4c9hFZ2w2w==" workbookSaltValue="nY1Alt9JAn7ukVZzrC4rnQ==" workbookSpinCount="100000" lockStructure="1"/>
  <bookViews>
    <workbookView xWindow="-120" yWindow="-16320" windowWidth="29040" windowHeight="15720" activeTab="1" xr2:uid="{00000000-000D-0000-FFFF-FFFF00000000}"/>
  </bookViews>
  <sheets>
    <sheet name="Dane podmiotu, kontakt" sheetId="5" r:id="rId1"/>
    <sheet name="Zawiadomienie włanego podmiotu" sheetId="7" r:id="rId2"/>
    <sheet name="Listy rozwijan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7" l="1"/>
  <c r="E19" i="3"/>
  <c r="E20" i="3"/>
  <c r="E21" i="3"/>
  <c r="E22" i="3"/>
  <c r="E23" i="3"/>
  <c r="E24" i="3"/>
  <c r="E25" i="3"/>
  <c r="E26" i="3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B9" i="7"/>
  <c r="B10" i="7"/>
  <c r="B11" i="7"/>
  <c r="B12" i="7"/>
  <c r="B2" i="7" l="1"/>
  <c r="B4" i="7"/>
  <c r="B5" i="7"/>
  <c r="B6" i="7"/>
  <c r="B7" i="7"/>
  <c r="B8" i="7"/>
  <c r="R28" i="3" l="1"/>
  <c r="R22" i="3"/>
  <c r="R42" i="3"/>
  <c r="R48" i="3"/>
  <c r="R16" i="3"/>
  <c r="R46" i="3"/>
  <c r="R41" i="3"/>
  <c r="R43" i="3"/>
  <c r="R47" i="3"/>
  <c r="R52" i="3"/>
  <c r="R36" i="3"/>
  <c r="R23" i="3"/>
  <c r="R29" i="3"/>
  <c r="R33" i="3"/>
  <c r="R18" i="3"/>
  <c r="R24" i="3"/>
  <c r="R30" i="3"/>
  <c r="R20" i="3"/>
  <c r="R26" i="3"/>
  <c r="R44" i="3"/>
  <c r="R50" i="3"/>
  <c r="R19" i="3"/>
  <c r="R25" i="3"/>
  <c r="R31" i="3"/>
  <c r="R53" i="3"/>
  <c r="R39" i="3"/>
  <c r="R49" i="3"/>
  <c r="R32" i="3"/>
  <c r="R38" i="3"/>
  <c r="R15" i="3"/>
  <c r="R45" i="3"/>
  <c r="R51" i="3"/>
  <c r="R34" i="3"/>
  <c r="R40" i="3"/>
  <c r="R35" i="3"/>
  <c r="R37" i="3"/>
  <c r="R21" i="3"/>
  <c r="R27" i="3"/>
  <c r="R17" i="3"/>
  <c r="R4" i="3" l="1"/>
  <c r="R9" i="3"/>
  <c r="R14" i="3"/>
  <c r="R13" i="3"/>
  <c r="R12" i="3"/>
  <c r="R10" i="3"/>
  <c r="R8" i="3"/>
  <c r="R7" i="3"/>
  <c r="R6" i="3"/>
  <c r="R5" i="3"/>
  <c r="R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tc={F7B634A6-C455-4D29-AFB9-BD20C73846CC}</author>
    <author>tc={0279924E-885A-49D9-B265-BC57EC480A5B}</author>
  </authors>
  <commentList>
    <comment ref="F3" authorId="0" shapeId="0" xr:uid="{F7B634A6-C455-4D29-AFB9-BD20C73846C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Można wpisać dowolne działania naprawcze nie posługując się listą.
Należy zapis zatwierdzić wciskając przycisk „Ok”.</t>
      </text>
    </comment>
    <comment ref="G3" authorId="1" shapeId="0" xr:uid="{0279924E-885A-49D9-B265-BC57EC480A5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Można dokonać dowolnego zapisu nie uwzględnionego w liście rozwijanej.</t>
      </text>
    </comment>
  </commentList>
</comments>
</file>

<file path=xl/sharedStrings.xml><?xml version="1.0" encoding="utf-8"?>
<sst xmlns="http://schemas.openxmlformats.org/spreadsheetml/2006/main" count="172" uniqueCount="110">
  <si>
    <t>Lp.</t>
  </si>
  <si>
    <t>Wzrok</t>
  </si>
  <si>
    <t>Słuch</t>
  </si>
  <si>
    <t>Kilku</t>
  </si>
  <si>
    <t>N.s. manualna</t>
  </si>
  <si>
    <t>N.s. intelektualna</t>
  </si>
  <si>
    <t>Jakich zmysłów / problemów dotyczy:</t>
  </si>
  <si>
    <t>Imię:</t>
  </si>
  <si>
    <t>Nazwisko:</t>
  </si>
  <si>
    <t>Adres e-mail:</t>
  </si>
  <si>
    <t>Telefon komórkowy:</t>
  </si>
  <si>
    <t>Uwagi:</t>
  </si>
  <si>
    <t>Ulica:</t>
  </si>
  <si>
    <t>Miasto:</t>
  </si>
  <si>
    <t>Kod pocztowy:</t>
  </si>
  <si>
    <t>Blok/mieszkanie:</t>
  </si>
  <si>
    <t>Rodzaj usługi bankowości:</t>
  </si>
  <si>
    <t>Rodzaj usługi:</t>
  </si>
  <si>
    <t>Status działań naprawczych:</t>
  </si>
  <si>
    <t>Rodzaj działań naprawczych:</t>
  </si>
  <si>
    <t>Przeprowadzenie audytu</t>
  </si>
  <si>
    <t>Szkolenie pracowników</t>
  </si>
  <si>
    <t>Zmiany strony interenetowej/aplikacji mobilnej</t>
  </si>
  <si>
    <t>Zmiana produktu/usługi</t>
  </si>
  <si>
    <t>Zmiana umowy</t>
  </si>
  <si>
    <t>Inne</t>
  </si>
  <si>
    <t>Zakup narzędzi wpomagających</t>
  </si>
  <si>
    <t>Planowane</t>
  </si>
  <si>
    <t>Rozpoczęte</t>
  </si>
  <si>
    <t>Kryteria sukcesu:</t>
  </si>
  <si>
    <t>Numer</t>
  </si>
  <si>
    <t>Poziom</t>
  </si>
  <si>
    <t>Nazwa</t>
  </si>
  <si>
    <t>1.1.1 Treść nietekstowa</t>
  </si>
  <si>
    <t>A</t>
  </si>
  <si>
    <t>1.2.1 Tylko audio lub tylko wideo (nagranie)</t>
  </si>
  <si>
    <t>1.2.2 Napisy rozszerzone (nagranie)</t>
  </si>
  <si>
    <t>1.2.3 Audiodeskrypcja lub alternatywa tekstowa dla mediów (nagranie)</t>
  </si>
  <si>
    <t>1.2.4 Napisy rozszerzone (na żywo)</t>
  </si>
  <si>
    <t>AA</t>
  </si>
  <si>
    <t>Skopiowane</t>
  </si>
  <si>
    <t>Niespełnione kryterium sukcesu:</t>
  </si>
  <si>
    <t>1.2.5 Audiodeskrypcja (nagranie)</t>
  </si>
  <si>
    <t>1.3.1 Informacje i relacje</t>
  </si>
  <si>
    <t>1.3.2 Zrozumiała kolejność</t>
  </si>
  <si>
    <t>1.3.3 Właściwości zmysłowe</t>
  </si>
  <si>
    <t>1.3.4 Orientacja</t>
  </si>
  <si>
    <t>1.3.5 Określenie pożądanej wartości</t>
  </si>
  <si>
    <t>Link do podstrony z niedostępnością:</t>
  </si>
  <si>
    <t>Data usunięcia niedostępności:</t>
  </si>
  <si>
    <t>Firma podmiotu:</t>
  </si>
  <si>
    <t>Data zgłoszenia niedostępności:</t>
  </si>
  <si>
    <t>Po uzupełnieniu danych można przejść do wskazania niedostępności cyfrowych, uzupełniając tabelę.</t>
  </si>
  <si>
    <t>1.4.1 Użycie koloru</t>
  </si>
  <si>
    <t>1.4.2 Kontrola odtwarzania dźwięku</t>
  </si>
  <si>
    <t>1.4.3 Kontrast (minimum)</t>
  </si>
  <si>
    <t>1.4.4 Zmiana rozmiaru tekstu</t>
  </si>
  <si>
    <t>1.4.5 Obrazy tekstu</t>
  </si>
  <si>
    <t>1.4.10 Dopasowanie do ekranu</t>
  </si>
  <si>
    <t>1.4.11 Kontrast elementów nietekstowych</t>
  </si>
  <si>
    <t>1.4.12 Odstępy w tekście</t>
  </si>
  <si>
    <t>1.4.13 Treść spod kursora lub fokusu</t>
  </si>
  <si>
    <t>2.1.1 Klawiatura</t>
  </si>
  <si>
    <t>2.1.2 Bez pułapki na klawiaturę</t>
  </si>
  <si>
    <t>2.1.4 Jednoznakowe skróty klawiaturowe</t>
  </si>
  <si>
    <t>2.2.1 Dostosowanie czasu</t>
  </si>
  <si>
    <t>2.2.2 Pauza, zatrzymanie, ukrycie</t>
  </si>
  <si>
    <t>2.3.1 Trzy błyski lub wartości poniżej progu</t>
  </si>
  <si>
    <t>2.4.1 Możliwość pominięcia bloków</t>
  </si>
  <si>
    <t>2.4.2 Tytuł strony</t>
  </si>
  <si>
    <t>2.4.3 Kolejność fokusu</t>
  </si>
  <si>
    <t>2.4.4 Cel łącza (w kontekście)</t>
  </si>
  <si>
    <t>2.4.5 Wiele dróg</t>
  </si>
  <si>
    <t>2.4.6 Nagłówki i etykiety</t>
  </si>
  <si>
    <t>2.4.7 Widoczny fokus</t>
  </si>
  <si>
    <t>2.5.1 Gesty dotykowe</t>
  </si>
  <si>
    <t>2.5.2 Rezygnacja ze wskazania</t>
  </si>
  <si>
    <t>2.5.3 Etykieta w nazwie</t>
  </si>
  <si>
    <t>2.5.4 Aktywowanie ruchem</t>
  </si>
  <si>
    <t>3.1.1 Język strony</t>
  </si>
  <si>
    <t>3.1.2 Język części</t>
  </si>
  <si>
    <t>3.2.1 Po otrzymaniu fokusu</t>
  </si>
  <si>
    <t>3.2.2 Podczas wprowadzania danych</t>
  </si>
  <si>
    <t>3.2.3 Spójna nawigacja</t>
  </si>
  <si>
    <t>3.2.4 Spójna identyfikacja</t>
  </si>
  <si>
    <t>3.3.1 Identyfikacja błędu</t>
  </si>
  <si>
    <t>3.3.2 Etykiety lub instrukcje</t>
  </si>
  <si>
    <t>3.3.3 Sugestie korekty błędów</t>
  </si>
  <si>
    <t>3.3.4 Zapobieganie błędom (prawnym, finansowym, w danych)</t>
  </si>
  <si>
    <t>4.1.1 Poprawność kodu</t>
  </si>
  <si>
    <t>4.1.2 Nazwa, rola, wartość</t>
  </si>
  <si>
    <t>4.1.3 Komunikaty o stanie</t>
  </si>
  <si>
    <t>Inne niż wynikające z WCAG</t>
  </si>
  <si>
    <t>Wiele lub nieokreślone</t>
  </si>
  <si>
    <t>Zgłaszający jest dla podmiotu:</t>
  </si>
  <si>
    <t>Instytucja/firma:</t>
  </si>
  <si>
    <t>Jakich zmysłów dotyczy:</t>
  </si>
  <si>
    <t>Strona internetowa</t>
  </si>
  <si>
    <t>Aplikacja mobilna</t>
  </si>
  <si>
    <t>Gdzie występuje niedostępność:</t>
  </si>
  <si>
    <t>Czy alternatywna forma komunikacji?</t>
  </si>
  <si>
    <t>Nie dotyczy</t>
  </si>
  <si>
    <t xml:space="preserve"> </t>
  </si>
  <si>
    <t>Kredyt konsumencki</t>
  </si>
  <si>
    <t>Kredyt hipoteczny</t>
  </si>
  <si>
    <t>Maklerska</t>
  </si>
  <si>
    <t>Pieniądza elektronicznego</t>
  </si>
  <si>
    <t>Niepowiązana z rachunkiem płatniczym</t>
  </si>
  <si>
    <t>Płatnicza powiązana z rachunkiem płatniczym</t>
  </si>
  <si>
    <t>W pierwszej kolejności należy uzupełnić komórki oznaczone czerwonym kolorem!
Następnie należy uzupełnić tabelę.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</si>
</sst>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/mm/dd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3" fillId="0" borderId="0" xfId="1" applyNumberForma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B7C79601-923F-42C8-9FCA-4A2A16478DA5}"/>
  </tableStyles>
  <colors>
    <mruColors>
      <color rgb="FFCC0000"/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weł Sowiński DAL" id="{95E0AFE5-A30C-4611-A471-D75914623654}" userId="S::p.sowinski@rf.gov.pl::f255c93e-95e8-43ef-b2e3-b7fb5eb0886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D39EFB9-C302-45C0-ABF1-8DC48C472FA4}" name="Tabela716" displayName="Tabela716" ref="B7:N8" totalsRowShown="0" headerRowDxfId="47" dataDxfId="46">
  <autoFilter ref="B7:N8" xr:uid="{8D39EFB9-C302-45C0-ABF1-8DC48C472FA4}"/>
  <tableColumns count="13">
    <tableColumn id="1" xr3:uid="{D69E2294-9B00-4C52-8179-8C203B570FF5}" name="Lp." dataDxfId="45"/>
    <tableColumn id="2" xr3:uid="{84EF50D8-EBD9-4DDB-86C4-D03542A7D965}" name="Imię:" dataDxfId="44"/>
    <tableColumn id="3" xr3:uid="{93C5296E-7246-4CA0-A846-34D4D4166596}" name="Nazwisko:" dataDxfId="43"/>
    <tableColumn id="4" xr3:uid="{A461D9FE-1147-4816-B364-5AE52A060A35}" name="Instytucja/firma:" dataDxfId="42"/>
    <tableColumn id="5" xr3:uid="{E645A833-C1BB-4D1E-95FA-E5A7E1B4C044}" name="Zgłaszający jest dla podmiotu:" dataDxfId="41" dataCellStyle="Hiperłącze"/>
    <tableColumn id="6" xr3:uid="{A1DA8375-9283-4838-8C87-346D4F529911}" name="Adres e-mail:" dataDxfId="40" dataCellStyle="Hiperłącze"/>
    <tableColumn id="7" xr3:uid="{62D20653-E3BB-41E4-80DC-04F8EFB3038C}" name="Telefon komórkowy:" dataDxfId="39"/>
    <tableColumn id="8" xr3:uid="{E3EC70F3-9174-4CF4-976D-8DFA98AEE162}" name="Czy alternatywna forma komunikacji?" dataDxfId="38"/>
    <tableColumn id="9" xr3:uid="{856E455C-77A1-4287-BB98-6F43345CB688}" name="Uwagi:" dataDxfId="37"/>
    <tableColumn id="10" xr3:uid="{EC35EB6F-7C1D-41E1-8CA3-438F734B25DD}" name="Ulica:" dataDxfId="36"/>
    <tableColumn id="11" xr3:uid="{F8DAC18C-38DF-4D03-BC3E-94EB30240F3D}" name="Blok/mieszkanie:" dataDxfId="35"/>
    <tableColumn id="12" xr3:uid="{4CC2098C-8B36-442A-81C9-7865430207DE}" name="Kod pocztowy:" dataDxfId="34"/>
    <tableColumn id="13" xr3:uid="{5FDF9CA6-CC1D-435E-8A9C-E1B887788BF9}" name="Miasto: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08D82D-369A-4F78-ACD7-2B002D1323F4}" name="Tabela12" displayName="Tabela12" ref="B3:J12" totalsRowShown="0" headerRowDxfId="32" dataDxfId="30" headerRowBorderDxfId="31">
  <autoFilter ref="B3:J12" xr:uid="{2808D82D-369A-4F78-ACD7-2B002D1323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CA13A50-40D6-4AD0-B661-0CF8152F757A}" name="Lp." dataDxfId="29">
      <calculatedColumnFormula>ROW()-3</calculatedColumnFormula>
    </tableColumn>
    <tableColumn id="2" xr3:uid="{9F287D42-9081-444B-9964-8F858442AA28}" name="Gdzie występuje niedostępność:" dataDxfId="28"/>
    <tableColumn id="3" xr3:uid="{816F08D3-C627-4035-8E72-6532A07AFF79}" name="Rodzaj usługi:" dataDxfId="27"/>
    <tableColumn id="4" xr3:uid="{206FCCCC-908C-4495-80B7-0D4A28C13B30}" name="Niespełnione kryterium sukcesu:" dataDxfId="26"/>
    <tableColumn id="5" xr3:uid="{3E3865F2-047A-49BC-8FED-89DBC13B39B6}" name="Rodzaj działań naprawczych:" dataDxfId="25"/>
    <tableColumn id="6" xr3:uid="{DB2C6F04-B70C-4AE8-A42C-519705F26971}" name="Status działań naprawczych:" dataDxfId="24"/>
    <tableColumn id="7" xr3:uid="{8FC62361-541D-4307-9298-C74F3B898011}" name="Jakich zmysłów / problemów dotyczy:" dataDxfId="23"/>
    <tableColumn id="8" xr3:uid="{1824638D-7B14-497C-B089-18A1F488388F}" name="Link do podstrony z niedostępnością:" dataDxfId="22"/>
    <tableColumn id="9" xr3:uid="{58534831-8684-4CEB-A9E3-A55D420E2F1B}" name="Data usunięcia niedostępności: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C68EC6-3036-4E7D-9D82-7E4ACB9F315F}" name="Tabela4" displayName="Tabela4" ref="L2:L7" totalsRowShown="0" headerRowDxfId="20" dataDxfId="19">
  <autoFilter ref="L2:L7" xr:uid="{5AC68EC6-3036-4E7D-9D82-7E4ACB9F315F}"/>
  <tableColumns count="1">
    <tableColumn id="1" xr3:uid="{532F0398-53B9-493C-96EB-F6278FB4FEC8}" name="Jakich zmysłów dotyczy: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A7F7EB-8651-486C-9951-AD8794ACC53D}" name="Tabela6" displayName="Tabela6" ref="N2:N9" totalsRowShown="0" headerRowDxfId="17" dataDxfId="16">
  <autoFilter ref="N2:N9" xr:uid="{72A7F7EB-8651-486C-9951-AD8794ACC53D}"/>
  <tableColumns count="1">
    <tableColumn id="1" xr3:uid="{09F1680F-3CA2-47EE-A0D8-0D4BAB4457A3}" name="Rodzaj usługi bankowości: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4A5718-AACD-42A3-9278-9E92E91A3A24}" name="Tabela8" displayName="Tabela8" ref="B2:B4" totalsRowShown="0" headerRowDxfId="14" dataDxfId="13">
  <autoFilter ref="B2:B4" xr:uid="{C24A5718-AACD-42A3-9278-9E92E91A3A24}"/>
  <tableColumns count="1">
    <tableColumn id="1" xr3:uid="{EF355960-5456-4497-86E3-61737C278666}" name="Gdzie występuje niedostępność: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FDF142-86DC-4427-8CE7-F57BB6C42128}" name="Tabela10" displayName="Tabela10" ref="D2:D4" totalsRowShown="0" headerRowDxfId="11" dataDxfId="10">
  <autoFilter ref="D2:D4" xr:uid="{7FFDF142-86DC-4427-8CE7-F57BB6C42128}"/>
  <tableColumns count="1">
    <tableColumn id="1" xr3:uid="{5F89508A-16D2-4CA4-B98D-C16A3BFE388B}" name="Status działań naprawczych: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DC805A-6D7C-4A98-9695-CCACBAB1FA84}" name="Tabela11" displayName="Tabela11" ref="F2:F9" totalsRowShown="0" headerRowDxfId="8" dataDxfId="7">
  <autoFilter ref="F2:F9" xr:uid="{3CDC805A-6D7C-4A98-9695-CCACBAB1FA84}"/>
  <tableColumns count="1">
    <tableColumn id="1" xr3:uid="{63F72170-EE11-42C9-BF11-E480BDCD1088}" name="Rodzaj działań naprawczych: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3BA4B0-6B9D-4992-8B2C-FF23436779DE}" name="Tabela13" displayName="Tabela13" ref="R3:R55" totalsRowShown="0" headerRowDxfId="5" dataDxfId="4">
  <autoFilter ref="R3:R55" xr:uid="{9F3BA4B0-6B9D-4992-8B2C-FF23436779DE}"/>
  <tableColumns count="1">
    <tableColumn id="1" xr3:uid="{89D3ACE2-0B35-4486-8F91-29054521E3AD}" name="Strona internetowa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5-05-19T08:33:39.60" personId="{95E0AFE5-A30C-4611-A471-D75914623654}" id="{F7B634A6-C455-4D29-AFB9-BD20C73846CC}">
    <text>Można wpisać dowolne działania naprawcze nie posługując się listą.
Należy zapis zatwierdzić wciskając przycisk „Ok”.</text>
  </threadedComment>
  <threadedComment ref="G3" dT="2025-05-21T06:39:58.04" personId="{95E0AFE5-A30C-4611-A471-D75914623654}" id="{0279924E-885A-49D9-B265-BC57EC480A5B}">
    <text>Można dokonać dowolnego zapisu nie uwzględnionego w liście rozwijanej.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4048-2361-4969-829F-9B577A887285}">
  <dimension ref="B1:N12"/>
  <sheetViews>
    <sheetView workbookViewId="0">
      <selection activeCell="B12" sqref="B12:F12"/>
    </sheetView>
  </sheetViews>
  <sheetFormatPr defaultRowHeight="14.5" x14ac:dyDescent="0.35"/>
  <cols>
    <col min="1" max="1" width="2.81640625" customWidth="1"/>
    <col min="2" max="2" width="7.90625" bestFit="1" customWidth="1"/>
    <col min="3" max="3" width="19.81640625" customWidth="1"/>
    <col min="4" max="4" width="14" customWidth="1"/>
    <col min="5" max="5" width="14.1796875" bestFit="1" customWidth="1"/>
    <col min="6" max="6" width="29.1796875" customWidth="1"/>
    <col min="7" max="7" width="13.81640625" customWidth="1"/>
    <col min="8" max="8" width="20.08984375" customWidth="1"/>
    <col min="9" max="9" width="33.6328125" hidden="1" customWidth="1"/>
    <col min="10" max="10" width="33.6328125" bestFit="1" customWidth="1"/>
    <col min="11" max="11" width="7.36328125" hidden="1" customWidth="1"/>
    <col min="12" max="12" width="22.81640625" hidden="1" customWidth="1"/>
    <col min="13" max="13" width="17.81640625" hidden="1" customWidth="1"/>
    <col min="14" max="14" width="11.81640625" hidden="1" customWidth="1"/>
  </cols>
  <sheetData>
    <row r="1" spans="2:14" ht="14.5" customHeight="1" x14ac:dyDescent="0.35">
      <c r="C1" s="21" t="s">
        <v>109</v>
      </c>
      <c r="D1" s="21"/>
      <c r="E1" s="21"/>
      <c r="F1" s="21"/>
      <c r="N1" s="2"/>
    </row>
    <row r="2" spans="2:14" x14ac:dyDescent="0.35">
      <c r="C2" s="21"/>
      <c r="D2" s="21"/>
      <c r="E2" s="21"/>
      <c r="F2" s="21"/>
      <c r="N2" s="2"/>
    </row>
    <row r="3" spans="2:14" x14ac:dyDescent="0.35">
      <c r="N3" s="2"/>
    </row>
    <row r="4" spans="2:14" x14ac:dyDescent="0.35">
      <c r="B4" s="23" t="s">
        <v>50</v>
      </c>
      <c r="C4" s="23"/>
      <c r="D4" s="1"/>
    </row>
    <row r="5" spans="2:14" x14ac:dyDescent="0.35">
      <c r="B5" s="24" t="s">
        <v>51</v>
      </c>
      <c r="C5" s="24"/>
      <c r="D5" s="1"/>
    </row>
    <row r="7" spans="2:14" x14ac:dyDescent="0.35">
      <c r="B7" s="1" t="s">
        <v>0</v>
      </c>
      <c r="C7" s="1" t="s">
        <v>7</v>
      </c>
      <c r="D7" s="1" t="s">
        <v>8</v>
      </c>
      <c r="E7" s="1" t="s">
        <v>95</v>
      </c>
      <c r="F7" s="1" t="s">
        <v>94</v>
      </c>
      <c r="G7" s="1" t="s">
        <v>9</v>
      </c>
      <c r="H7" s="1" t="s">
        <v>10</v>
      </c>
      <c r="I7" s="5" t="s">
        <v>100</v>
      </c>
      <c r="J7" s="1" t="s">
        <v>11</v>
      </c>
      <c r="K7" s="5" t="s">
        <v>12</v>
      </c>
      <c r="L7" s="5" t="s">
        <v>15</v>
      </c>
      <c r="M7" s="5" t="s">
        <v>14</v>
      </c>
      <c r="N7" s="5" t="s">
        <v>13</v>
      </c>
    </row>
    <row r="8" spans="2:14" x14ac:dyDescent="0.35">
      <c r="B8" s="1"/>
      <c r="C8" s="1"/>
      <c r="D8" s="1"/>
      <c r="E8" s="1"/>
      <c r="F8" s="1"/>
      <c r="G8" s="6"/>
      <c r="H8" s="4"/>
      <c r="I8" s="1"/>
      <c r="J8" s="2"/>
      <c r="K8" s="2"/>
      <c r="L8" s="1"/>
      <c r="M8" s="1"/>
      <c r="N8" s="1"/>
    </row>
    <row r="9" spans="2:14" x14ac:dyDescent="0.35">
      <c r="B9" s="1"/>
      <c r="C9" s="2"/>
      <c r="D9" s="2"/>
      <c r="E9" s="1"/>
      <c r="F9" s="3"/>
      <c r="G9" s="4"/>
      <c r="H9" s="1"/>
      <c r="I9" s="2"/>
      <c r="J9" s="2"/>
      <c r="K9" s="1"/>
      <c r="L9" s="1"/>
      <c r="M9" s="1"/>
    </row>
    <row r="10" spans="2:14" x14ac:dyDescent="0.35">
      <c r="B10" s="1"/>
      <c r="C10" s="2"/>
      <c r="D10" s="2"/>
      <c r="E10" s="1"/>
      <c r="F10" s="3"/>
      <c r="G10" s="4"/>
      <c r="H10" s="1"/>
      <c r="I10" s="2"/>
      <c r="J10" s="2"/>
      <c r="K10" s="1"/>
      <c r="L10" s="1"/>
      <c r="M10" s="1"/>
    </row>
    <row r="11" spans="2:14" x14ac:dyDescent="0.35">
      <c r="B11" s="1"/>
      <c r="C11" s="2"/>
      <c r="D11" s="2"/>
      <c r="E11" s="1"/>
      <c r="F11" s="3"/>
      <c r="G11" s="4"/>
      <c r="H11" s="1"/>
      <c r="I11" s="2"/>
      <c r="J11" s="2"/>
      <c r="K11" s="1"/>
      <c r="L11" s="1"/>
      <c r="M11" s="1"/>
    </row>
    <row r="12" spans="2:14" x14ac:dyDescent="0.35">
      <c r="B12" s="22" t="s">
        <v>52</v>
      </c>
      <c r="C12" s="22"/>
      <c r="D12" s="22"/>
      <c r="E12" s="22"/>
      <c r="F12" s="22"/>
      <c r="G12" s="4"/>
      <c r="H12" s="1"/>
      <c r="I12" s="2"/>
      <c r="J12" s="2"/>
      <c r="K12" s="1"/>
      <c r="L12" s="1"/>
      <c r="M12" s="1"/>
    </row>
  </sheetData>
  <mergeCells count="4">
    <mergeCell ref="C1:F2"/>
    <mergeCell ref="B12:F12"/>
    <mergeCell ref="B4:C4"/>
    <mergeCell ref="B5:C5"/>
  </mergeCells>
  <conditionalFormatting sqref="D4:D5">
    <cfRule type="cellIs" dxfId="2" priority="1" operator="equal">
      <formula>0</formula>
    </cfRule>
  </conditionalFormatting>
  <hyperlinks>
    <hyperlink ref="B12:F12" location="'Zawiadomienie włanego podmiotu'!C4" display="Po uzupełnieniu danych można przejść do wskazania niedostępności cyfrowych, uzupełniając tabelę." xr:uid="{D00DD2AE-490F-4394-9B25-28085D5A9442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showErrorMessage="1" error="Można zamieścić inny wpis niż z listy rozwijanej, wpisując dowolną wartość i zatwierdzając ją przyciskiem ok. (albo: Enter =&gt; Enter)" xr:uid="{A362931E-9DD0-4D77-9B55-909FE4B65BDE}">
          <x14:formula1>
            <xm:f>'Listy rozwijane'!$P$6:$P$9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224C-F9C8-4FF0-8D12-7B8F77ECDE42}">
  <dimension ref="B2:R12"/>
  <sheetViews>
    <sheetView tabSelected="1" workbookViewId="0">
      <selection activeCell="H19" sqref="H19"/>
    </sheetView>
  </sheetViews>
  <sheetFormatPr defaultRowHeight="14.5" x14ac:dyDescent="0.35"/>
  <cols>
    <col min="1" max="1" width="4.6328125" customWidth="1"/>
    <col min="2" max="2" width="6.1796875" customWidth="1"/>
    <col min="3" max="3" width="19.36328125" customWidth="1"/>
    <col min="4" max="4" width="28.6328125" customWidth="1"/>
    <col min="5" max="5" width="24.90625" customWidth="1"/>
    <col min="6" max="6" width="20.08984375" customWidth="1"/>
    <col min="7" max="7" width="20.6328125" customWidth="1"/>
    <col min="8" max="8" width="26.6328125" customWidth="1"/>
    <col min="9" max="9" width="20" customWidth="1"/>
    <col min="10" max="10" width="15.81640625" customWidth="1"/>
    <col min="11" max="11" width="7" customWidth="1"/>
    <col min="12" max="14" width="8.7265625" customWidth="1"/>
    <col min="15" max="15" width="9.7265625" customWidth="1"/>
  </cols>
  <sheetData>
    <row r="2" spans="2:18" ht="23" customHeight="1" x14ac:dyDescent="0.35">
      <c r="B2" s="25" t="str">
        <f>IF('Dane podmiotu, kontakt'!D4="","Należy najpierw uzupełnić zakładkę: Dane podmiotu, kontakt do osób odpowiedzialnych za dostepność!","Wykaz niedostępności dla "&amp;'Dane podmiotu, kontakt'!D4)</f>
        <v>Należy najpierw uzupełnić zakładkę: Dane podmiotu, kontakt do osób odpowiedzialnych za dostepność!</v>
      </c>
      <c r="C2" s="26"/>
      <c r="D2" s="26"/>
      <c r="E2" s="26"/>
      <c r="F2" s="26"/>
      <c r="G2" s="26"/>
      <c r="H2" s="26"/>
      <c r="I2" s="26"/>
      <c r="J2" s="27"/>
      <c r="L2" s="28" t="str">
        <f>IF('Dane podmiotu, kontakt'!C8="","Należy uzupełnić zakładkę: Dane podmiotu, kontakt","Kontakt do osób odpowiedzialnych za dostępność")</f>
        <v>Należy uzupełnić zakładkę: Dane podmiotu, kontakt</v>
      </c>
      <c r="M2" s="28"/>
      <c r="N2" s="28"/>
      <c r="O2" s="28"/>
      <c r="P2" s="3"/>
      <c r="Q2" s="3"/>
      <c r="R2" s="3"/>
    </row>
    <row r="3" spans="2:18" ht="29" x14ac:dyDescent="0.35">
      <c r="B3" s="7" t="s">
        <v>0</v>
      </c>
      <c r="C3" s="8" t="s">
        <v>99</v>
      </c>
      <c r="D3" s="12" t="s">
        <v>17</v>
      </c>
      <c r="E3" s="9" t="s">
        <v>41</v>
      </c>
      <c r="F3" s="9" t="s">
        <v>19</v>
      </c>
      <c r="G3" s="9" t="s">
        <v>18</v>
      </c>
      <c r="H3" s="11" t="s">
        <v>6</v>
      </c>
      <c r="I3" s="9" t="s">
        <v>48</v>
      </c>
      <c r="J3" s="10" t="s">
        <v>49</v>
      </c>
      <c r="L3" s="28"/>
      <c r="M3" s="28"/>
      <c r="N3" s="28"/>
      <c r="O3" s="28"/>
    </row>
    <row r="4" spans="2:18" x14ac:dyDescent="0.35">
      <c r="B4" s="1">
        <f>ROW()-3</f>
        <v>1</v>
      </c>
      <c r="C4" s="1"/>
      <c r="D4" s="17"/>
      <c r="E4" s="17"/>
      <c r="F4" s="16"/>
      <c r="G4" s="1"/>
      <c r="H4" s="1"/>
      <c r="I4" s="18"/>
      <c r="J4" s="19"/>
    </row>
    <row r="5" spans="2:18" x14ac:dyDescent="0.35">
      <c r="B5" s="1">
        <f t="shared" ref="B5:B8" si="0">ROW()-3</f>
        <v>2</v>
      </c>
      <c r="C5" s="1"/>
      <c r="D5" s="17"/>
      <c r="E5" s="17"/>
      <c r="F5" s="16"/>
      <c r="G5" s="1"/>
      <c r="H5" s="1"/>
      <c r="I5" s="1"/>
      <c r="J5" s="19"/>
    </row>
    <row r="6" spans="2:18" x14ac:dyDescent="0.35">
      <c r="B6" s="1">
        <f t="shared" si="0"/>
        <v>3</v>
      </c>
      <c r="C6" s="1"/>
      <c r="D6" s="17"/>
      <c r="E6" s="17"/>
      <c r="F6" s="16"/>
      <c r="G6" s="1"/>
      <c r="H6" s="1"/>
      <c r="I6" s="1"/>
      <c r="J6" s="19"/>
    </row>
    <row r="7" spans="2:18" x14ac:dyDescent="0.35">
      <c r="B7" s="1">
        <f t="shared" si="0"/>
        <v>4</v>
      </c>
      <c r="C7" s="1"/>
      <c r="D7" s="17"/>
      <c r="E7" s="17"/>
      <c r="F7" s="16"/>
      <c r="G7" s="1"/>
      <c r="H7" s="1"/>
      <c r="I7" s="1"/>
      <c r="J7" s="19"/>
    </row>
    <row r="8" spans="2:18" x14ac:dyDescent="0.35">
      <c r="B8" s="1">
        <f t="shared" si="0"/>
        <v>5</v>
      </c>
      <c r="C8" s="1"/>
      <c r="D8" s="17"/>
      <c r="E8" s="17"/>
      <c r="F8" s="16"/>
      <c r="G8" s="1"/>
      <c r="H8" s="1"/>
      <c r="I8" s="1"/>
      <c r="J8" s="19"/>
    </row>
    <row r="9" spans="2:18" x14ac:dyDescent="0.35">
      <c r="B9" s="1">
        <f t="shared" ref="B9:B12" si="1">ROW()-3</f>
        <v>6</v>
      </c>
      <c r="C9" s="1"/>
      <c r="D9" s="17"/>
      <c r="E9" s="17"/>
      <c r="F9" s="16"/>
      <c r="G9" s="1"/>
      <c r="H9" s="1"/>
      <c r="I9" s="1"/>
      <c r="J9" s="19"/>
    </row>
    <row r="10" spans="2:18" x14ac:dyDescent="0.35">
      <c r="B10" s="1">
        <f t="shared" si="1"/>
        <v>7</v>
      </c>
      <c r="C10" s="1"/>
      <c r="D10" s="17"/>
      <c r="E10" s="17"/>
      <c r="F10" s="16"/>
      <c r="G10" s="1"/>
      <c r="H10" s="1"/>
      <c r="I10" s="1"/>
      <c r="J10" s="19"/>
    </row>
    <row r="11" spans="2:18" x14ac:dyDescent="0.35">
      <c r="B11" s="1">
        <f t="shared" si="1"/>
        <v>8</v>
      </c>
      <c r="C11" s="1"/>
      <c r="D11" s="17"/>
      <c r="E11" s="17"/>
      <c r="F11" s="16"/>
      <c r="G11" s="1"/>
      <c r="H11" s="1"/>
      <c r="I11" s="1"/>
      <c r="J11" s="19"/>
    </row>
    <row r="12" spans="2:18" x14ac:dyDescent="0.35">
      <c r="B12" s="1">
        <f t="shared" si="1"/>
        <v>9</v>
      </c>
      <c r="C12" s="20"/>
      <c r="D12" s="17"/>
      <c r="E12" s="17"/>
      <c r="F12" s="16"/>
      <c r="G12" s="1"/>
      <c r="H12" s="1"/>
      <c r="I12" s="1"/>
      <c r="J12" s="19"/>
    </row>
  </sheetData>
  <mergeCells count="2">
    <mergeCell ref="B2:J2"/>
    <mergeCell ref="L2:O3"/>
  </mergeCells>
  <phoneticPr fontId="2" type="noConversion"/>
  <conditionalFormatting sqref="B2:J2">
    <cfRule type="containsText" dxfId="1" priority="1" operator="containsText" text="Należy najpierw uzupełnić zakładkę: Dane podmiotu, kontakt do osób odpowiedzialnych za dostepność!">
      <formula>NOT(ISERROR(SEARCH("Należy najpierw uzupełnić zakładkę: Dane podmiotu, kontakt do osób odpowiedzialnych za dostepność!",B2)))</formula>
    </cfRule>
  </conditionalFormatting>
  <conditionalFormatting sqref="L2">
    <cfRule type="containsText" dxfId="0" priority="2" operator="containsText" text="Należy uzupełnić zakładkę: Dane podmiotu, kontakt">
      <formula>NOT(ISERROR(SEARCH("Należy uzupełnić zakładkę: Dane podmiotu, kontakt",L2)))</formula>
    </cfRule>
  </conditionalFormatting>
  <hyperlinks>
    <hyperlink ref="L2:N2" location="'Kontakt do osób zgłaszajacych'!C15" display="Kontakt do osób odpowiedzialnych za dostępność" xr:uid="{0FCA2C01-BF5F-4DAC-9F3E-324C6B8BF2EC}"/>
    <hyperlink ref="L2:O3" location="'Dane podmiotu, kontakt'!D4" display="'Dane podmiotu, kontakt'!D4" xr:uid="{6168E1A5-4C88-4E51-8F09-8410AC981E7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="Jeżeli jest to wskazane, można dokonać wpisu innego niż wskazany w liście." xr:uid="{75ECC82E-9E89-4E9A-B38C-50E1711EF883}">
          <x14:formula1>
            <xm:f>'Listy rozwijane'!$D$3:$D$4</xm:f>
          </x14:formula1>
          <xm:sqref>G5:G8</xm:sqref>
        </x14:dataValidation>
        <x14:dataValidation type="list" errorStyle="warning" allowBlank="1" showInputMessage="1" showErrorMessage="1" errorTitle="Dowolny wpis" error="Jeżeli jest to wskazane, można dokonać wpisu innego niż wskazany w liście." xr:uid="{36F3C79E-D3ED-4621-B73D-30D857BFF7F0}">
          <x14:formula1>
            <xm:f>'Listy rozwijane'!$F$3:$F$9</xm:f>
          </x14:formula1>
          <xm:sqref>F4:F12</xm:sqref>
        </x14:dataValidation>
        <x14:dataValidation type="list" errorStyle="warning" allowBlank="1" showInputMessage="1" showErrorMessage="1" xr:uid="{358175FE-F322-4221-9C5E-B4FE35815300}">
          <x14:formula1>
            <xm:f>'Listy rozwijane'!$L$3:$L$7</xm:f>
          </x14:formula1>
          <xm:sqref>H4:H12</xm:sqref>
        </x14:dataValidation>
        <x14:dataValidation type="list" allowBlank="1" showInputMessage="1" showErrorMessage="1" xr:uid="{2B634340-63A0-4C2C-BE02-CC15B75F6A9F}">
          <x14:formula1>
            <xm:f>'Listy rozwijane'!$N$3:$N$9</xm:f>
          </x14:formula1>
          <xm:sqref>D4:D12</xm:sqref>
        </x14:dataValidation>
        <x14:dataValidation type="list" errorStyle="warning" allowBlank="1" showInputMessage="1" showErrorMessage="1" errorTitle="Dowolny zapis" error="Jeżeli jest to wskazane, można dokonać wpisu innego niż wskazany w liście." xr:uid="{9055AD3D-5C61-4376-A707-CB7B3A21152F}">
          <x14:formula1>
            <xm:f>'Listy rozwijane'!$D$3:$D$4</xm:f>
          </x14:formula1>
          <xm:sqref>G4</xm:sqref>
        </x14:dataValidation>
        <x14:dataValidation type="list" allowBlank="1" showInputMessage="1" showErrorMessage="1" xr:uid="{9ACA7524-E010-4F26-824B-F60D6F9C5661}">
          <x14:formula1>
            <xm:f>'Listy rozwijane'!$R$4:$R$54</xm:f>
          </x14:formula1>
          <xm:sqref>E4:E12</xm:sqref>
        </x14:dataValidation>
        <x14:dataValidation type="list" allowBlank="1" showInputMessage="1" showErrorMessage="1" xr:uid="{BA9708F6-36E1-42EF-BD50-4C2FCE47D62A}">
          <x14:formula1>
            <xm:f>'Listy rozwijane'!$B$3:$B$4</xm:f>
          </x14:formula1>
          <xm:sqref>C4:C12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935A-3A1E-4AE0-934B-B0D7F717E59A}">
  <dimension ref="B2:R68"/>
  <sheetViews>
    <sheetView workbookViewId="0">
      <selection activeCell="D32" sqref="D32"/>
    </sheetView>
  </sheetViews>
  <sheetFormatPr defaultRowHeight="14.5" x14ac:dyDescent="0.35"/>
  <cols>
    <col min="1" max="1" width="4.453125" customWidth="1"/>
    <col min="2" max="2" width="27" customWidth="1"/>
    <col min="3" max="3" width="3.6328125" customWidth="1"/>
    <col min="4" max="4" width="32.6328125" customWidth="1"/>
    <col min="5" max="5" width="3.453125" customWidth="1"/>
    <col min="6" max="6" width="30.453125" customWidth="1"/>
    <col min="7" max="7" width="3.81640625" customWidth="1"/>
    <col min="8" max="8" width="16" customWidth="1"/>
    <col min="9" max="9" width="3.36328125" customWidth="1"/>
    <col min="10" max="10" width="22.81640625" customWidth="1"/>
    <col min="11" max="11" width="3.81640625" customWidth="1"/>
    <col min="12" max="12" width="23.1796875" customWidth="1"/>
    <col min="13" max="13" width="4.453125" customWidth="1"/>
    <col min="14" max="14" width="24.81640625" customWidth="1"/>
    <col min="15" max="15" width="4.453125" customWidth="1"/>
    <col min="16" max="16" width="33.81640625" bestFit="1" customWidth="1"/>
    <col min="17" max="17" width="5.7265625" customWidth="1"/>
    <col min="18" max="18" width="63.81640625" bestFit="1" customWidth="1"/>
    <col min="19" max="19" width="12.7265625" customWidth="1"/>
    <col min="20" max="20" width="11.7265625" customWidth="1"/>
    <col min="21" max="21" width="12.54296875" customWidth="1"/>
    <col min="22" max="22" width="11.453125" customWidth="1"/>
    <col min="23" max="23" width="17.26953125" customWidth="1"/>
    <col min="24" max="24" width="16.36328125" customWidth="1"/>
  </cols>
  <sheetData>
    <row r="2" spans="2:18" x14ac:dyDescent="0.35">
      <c r="B2" t="s">
        <v>99</v>
      </c>
      <c r="D2" t="s">
        <v>18</v>
      </c>
      <c r="F2" t="s">
        <v>19</v>
      </c>
      <c r="L2" s="13" t="s">
        <v>96</v>
      </c>
      <c r="N2" t="s">
        <v>16</v>
      </c>
      <c r="R2" t="s">
        <v>29</v>
      </c>
    </row>
    <row r="3" spans="2:18" x14ac:dyDescent="0.35">
      <c r="B3" t="s">
        <v>97</v>
      </c>
      <c r="D3" t="s">
        <v>27</v>
      </c>
      <c r="F3" t="s">
        <v>20</v>
      </c>
      <c r="L3" t="s">
        <v>1</v>
      </c>
      <c r="N3" t="s">
        <v>93</v>
      </c>
      <c r="R3" t="s">
        <v>97</v>
      </c>
    </row>
    <row r="4" spans="2:18" x14ac:dyDescent="0.35">
      <c r="B4" t="s">
        <v>98</v>
      </c>
      <c r="D4" t="s">
        <v>28</v>
      </c>
      <c r="F4" t="s">
        <v>22</v>
      </c>
      <c r="G4" t="s">
        <v>102</v>
      </c>
      <c r="L4" t="s">
        <v>2</v>
      </c>
      <c r="N4" t="s">
        <v>103</v>
      </c>
      <c r="O4" t="s">
        <v>102</v>
      </c>
      <c r="R4" t="str">
        <f>$G18&amp;" "&amp;$H18&amp;" "&amp;"("&amp;$I18&amp;")"</f>
        <v>1.1.1 Treść nietekstowa (A)</v>
      </c>
    </row>
    <row r="5" spans="2:18" x14ac:dyDescent="0.35">
      <c r="F5" t="s">
        <v>23</v>
      </c>
      <c r="L5" t="s">
        <v>4</v>
      </c>
      <c r="N5" t="s">
        <v>104</v>
      </c>
      <c r="R5" t="str">
        <f t="shared" ref="R5:R36" si="0">G19&amp;" "&amp;H19&amp;" "&amp;"("&amp;I19&amp;")"</f>
        <v>1.2.1 Tylko audio lub tylko wideo (nagranie) (A)</v>
      </c>
    </row>
    <row r="6" spans="2:18" x14ac:dyDescent="0.35">
      <c r="F6" t="s">
        <v>24</v>
      </c>
      <c r="L6" t="s">
        <v>5</v>
      </c>
      <c r="N6" t="s">
        <v>105</v>
      </c>
      <c r="Q6" t="s">
        <v>102</v>
      </c>
      <c r="R6" t="str">
        <f t="shared" si="0"/>
        <v>1.2.2 Napisy rozszerzone (nagranie) (A)</v>
      </c>
    </row>
    <row r="7" spans="2:18" x14ac:dyDescent="0.35">
      <c r="C7" t="s">
        <v>102</v>
      </c>
      <c r="F7" t="s">
        <v>21</v>
      </c>
      <c r="L7" t="s">
        <v>3</v>
      </c>
      <c r="N7" t="s">
        <v>106</v>
      </c>
      <c r="O7" t="s">
        <v>102</v>
      </c>
      <c r="R7" t="str">
        <f t="shared" si="0"/>
        <v>1.2.3 Audiodeskrypcja lub alternatywa tekstowa dla mediów (nagranie) (A)</v>
      </c>
    </row>
    <row r="8" spans="2:18" x14ac:dyDescent="0.35">
      <c r="F8" t="s">
        <v>26</v>
      </c>
      <c r="N8" t="s">
        <v>108</v>
      </c>
      <c r="O8" t="s">
        <v>102</v>
      </c>
      <c r="Q8" t="s">
        <v>102</v>
      </c>
      <c r="R8" t="str">
        <f t="shared" si="0"/>
        <v>1.2.4 Napisy rozszerzone (na żywo) (AA)</v>
      </c>
    </row>
    <row r="9" spans="2:18" x14ac:dyDescent="0.35">
      <c r="F9" t="s">
        <v>25</v>
      </c>
      <c r="N9" t="s">
        <v>107</v>
      </c>
      <c r="O9" s="14" t="s">
        <v>102</v>
      </c>
      <c r="Q9" s="14"/>
      <c r="R9" t="str">
        <f t="shared" si="0"/>
        <v>1.2.5 Audiodeskrypcja (nagranie) (AA)</v>
      </c>
    </row>
    <row r="10" spans="2:18" x14ac:dyDescent="0.35">
      <c r="O10" s="14"/>
      <c r="Q10" s="14"/>
      <c r="R10" t="str">
        <f t="shared" si="0"/>
        <v>1.3.1 Informacje i relacje (A)</v>
      </c>
    </row>
    <row r="11" spans="2:18" x14ac:dyDescent="0.35">
      <c r="R11" t="str">
        <f t="shared" si="0"/>
        <v>1.3.2 Zrozumiała kolejność (A)</v>
      </c>
    </row>
    <row r="12" spans="2:18" x14ac:dyDescent="0.35">
      <c r="R12" t="str">
        <f t="shared" si="0"/>
        <v>1.3.3 Właściwości zmysłowe (A)</v>
      </c>
    </row>
    <row r="13" spans="2:18" x14ac:dyDescent="0.35">
      <c r="R13" t="str">
        <f t="shared" si="0"/>
        <v>1.3.4 Orientacja (AA)</v>
      </c>
    </row>
    <row r="14" spans="2:18" x14ac:dyDescent="0.35">
      <c r="R14" t="str">
        <f t="shared" si="0"/>
        <v>1.3.5 Określenie pożądanej wartości (AA)</v>
      </c>
    </row>
    <row r="15" spans="2:18" x14ac:dyDescent="0.35">
      <c r="R15" t="str">
        <f t="shared" si="0"/>
        <v>1.4.1 Użycie koloru (A)</v>
      </c>
    </row>
    <row r="16" spans="2:18" x14ac:dyDescent="0.35">
      <c r="G16" s="29" t="s">
        <v>29</v>
      </c>
      <c r="H16" s="29"/>
      <c r="I16" s="29"/>
      <c r="R16" t="str">
        <f t="shared" si="0"/>
        <v>1.4.2 Kontrola odtwarzania dźwięku (A)</v>
      </c>
    </row>
    <row r="17" spans="5:18" x14ac:dyDescent="0.35">
      <c r="E17" t="s">
        <v>0</v>
      </c>
      <c r="F17" t="s">
        <v>40</v>
      </c>
      <c r="G17" s="15" t="s">
        <v>30</v>
      </c>
      <c r="H17" t="s">
        <v>32</v>
      </c>
      <c r="I17" t="s">
        <v>31</v>
      </c>
      <c r="R17" t="str">
        <f t="shared" si="0"/>
        <v>1.4.3 Kontrast (minimum) (AA)</v>
      </c>
    </row>
    <row r="18" spans="5:18" x14ac:dyDescent="0.35">
      <c r="E18">
        <v>1</v>
      </c>
      <c r="F18" t="s">
        <v>33</v>
      </c>
      <c r="G18" s="15" t="str">
        <f>LEFT(F18,FIND(" ",F18,1)-1)</f>
        <v>1.1.1</v>
      </c>
      <c r="H18" t="str">
        <f t="shared" ref="H18:H44" si="1">MID(F18,7,100)</f>
        <v>Treść nietekstowa</v>
      </c>
      <c r="I18" s="1" t="s">
        <v>34</v>
      </c>
      <c r="R18" t="str">
        <f t="shared" si="0"/>
        <v>1.4.4 Zmiana rozmiaru tekstu (AA)</v>
      </c>
    </row>
    <row r="19" spans="5:18" x14ac:dyDescent="0.35">
      <c r="E19">
        <f>E18+1</f>
        <v>2</v>
      </c>
      <c r="F19" t="s">
        <v>35</v>
      </c>
      <c r="G19" s="15" t="str">
        <f t="shared" ref="G19:G22" si="2">LEFT(F19,FIND(" ",F19,1)-1)</f>
        <v>1.2.1</v>
      </c>
      <c r="H19" t="str">
        <f t="shared" si="1"/>
        <v>Tylko audio lub tylko wideo (nagranie)</v>
      </c>
      <c r="I19" s="1" t="s">
        <v>34</v>
      </c>
      <c r="R19" t="str">
        <f t="shared" si="0"/>
        <v>1.4.5 Obrazy tekstu (AA)</v>
      </c>
    </row>
    <row r="20" spans="5:18" x14ac:dyDescent="0.35">
      <c r="E20">
        <f t="shared" ref="E20:E67" si="3">E19+1</f>
        <v>3</v>
      </c>
      <c r="F20" t="s">
        <v>36</v>
      </c>
      <c r="G20" s="15" t="str">
        <f t="shared" si="2"/>
        <v>1.2.2</v>
      </c>
      <c r="H20" t="str">
        <f t="shared" si="1"/>
        <v>Napisy rozszerzone (nagranie)</v>
      </c>
      <c r="I20" s="1" t="s">
        <v>34</v>
      </c>
      <c r="R20" t="str">
        <f t="shared" si="0"/>
        <v>1.4.10  Dopasowanie do ekranu (AA)</v>
      </c>
    </row>
    <row r="21" spans="5:18" x14ac:dyDescent="0.35">
      <c r="E21">
        <f t="shared" si="3"/>
        <v>4</v>
      </c>
      <c r="F21" t="s">
        <v>37</v>
      </c>
      <c r="G21" s="15" t="str">
        <f t="shared" si="2"/>
        <v>1.2.3</v>
      </c>
      <c r="H21" t="str">
        <f t="shared" si="1"/>
        <v>Audiodeskrypcja lub alternatywa tekstowa dla mediów (nagranie)</v>
      </c>
      <c r="I21" s="1" t="s">
        <v>34</v>
      </c>
      <c r="R21" t="str">
        <f t="shared" si="0"/>
        <v>1.4.11  Kontrast elementów nietekstowych (AA)</v>
      </c>
    </row>
    <row r="22" spans="5:18" x14ac:dyDescent="0.35">
      <c r="E22">
        <f t="shared" si="3"/>
        <v>5</v>
      </c>
      <c r="F22" t="s">
        <v>38</v>
      </c>
      <c r="G22" s="15" t="str">
        <f t="shared" si="2"/>
        <v>1.2.4</v>
      </c>
      <c r="H22" t="str">
        <f t="shared" si="1"/>
        <v>Napisy rozszerzone (na żywo)</v>
      </c>
      <c r="I22" s="1" t="s">
        <v>39</v>
      </c>
      <c r="R22" t="str">
        <f t="shared" si="0"/>
        <v>1.4.12  Odstępy w tekście (AA)</v>
      </c>
    </row>
    <row r="23" spans="5:18" x14ac:dyDescent="0.35">
      <c r="E23">
        <f t="shared" si="3"/>
        <v>6</v>
      </c>
      <c r="F23" t="s">
        <v>42</v>
      </c>
      <c r="G23" s="15" t="str">
        <f t="shared" ref="G23:G28" si="4">LEFT(F23,FIND(" ",F23,1)-1)</f>
        <v>1.2.5</v>
      </c>
      <c r="H23" t="str">
        <f t="shared" si="1"/>
        <v>Audiodeskrypcja (nagranie)</v>
      </c>
      <c r="I23" s="1" t="s">
        <v>39</v>
      </c>
      <c r="R23" t="str">
        <f t="shared" si="0"/>
        <v>1.4.13  Treść spod kursora lub fokusu (AA)</v>
      </c>
    </row>
    <row r="24" spans="5:18" x14ac:dyDescent="0.35">
      <c r="E24">
        <f t="shared" si="3"/>
        <v>7</v>
      </c>
      <c r="F24" t="s">
        <v>43</v>
      </c>
      <c r="G24" s="15" t="str">
        <f t="shared" si="4"/>
        <v>1.3.1</v>
      </c>
      <c r="H24" t="str">
        <f t="shared" si="1"/>
        <v>Informacje i relacje</v>
      </c>
      <c r="I24" s="1" t="s">
        <v>34</v>
      </c>
      <c r="R24" t="str">
        <f t="shared" si="0"/>
        <v>2.1.1 Klawiatura (A)</v>
      </c>
    </row>
    <row r="25" spans="5:18" x14ac:dyDescent="0.35">
      <c r="E25">
        <f t="shared" si="3"/>
        <v>8</v>
      </c>
      <c r="F25" t="s">
        <v>44</v>
      </c>
      <c r="G25" s="15" t="str">
        <f t="shared" si="4"/>
        <v>1.3.2</v>
      </c>
      <c r="H25" t="str">
        <f t="shared" si="1"/>
        <v>Zrozumiała kolejność</v>
      </c>
      <c r="I25" s="1" t="s">
        <v>34</v>
      </c>
      <c r="R25" t="str">
        <f t="shared" si="0"/>
        <v>2.1.2 Bez pułapki na klawiaturę (A)</v>
      </c>
    </row>
    <row r="26" spans="5:18" x14ac:dyDescent="0.35">
      <c r="E26">
        <f t="shared" si="3"/>
        <v>9</v>
      </c>
      <c r="F26" t="s">
        <v>45</v>
      </c>
      <c r="G26" s="15" t="str">
        <f t="shared" si="4"/>
        <v>1.3.3</v>
      </c>
      <c r="H26" t="str">
        <f t="shared" si="1"/>
        <v>Właściwości zmysłowe</v>
      </c>
      <c r="I26" s="1" t="s">
        <v>34</v>
      </c>
      <c r="R26" t="str">
        <f t="shared" si="0"/>
        <v>2.1.4 Jednoznakowe skróty klawiaturowe (A)</v>
      </c>
    </row>
    <row r="27" spans="5:18" x14ac:dyDescent="0.35">
      <c r="E27">
        <f t="shared" si="3"/>
        <v>10</v>
      </c>
      <c r="F27" t="s">
        <v>46</v>
      </c>
      <c r="G27" s="15" t="str">
        <f t="shared" si="4"/>
        <v>1.3.4</v>
      </c>
      <c r="H27" t="str">
        <f t="shared" si="1"/>
        <v>Orientacja</v>
      </c>
      <c r="I27" s="1" t="s">
        <v>39</v>
      </c>
      <c r="R27" t="str">
        <f t="shared" si="0"/>
        <v>2.2.1 Dostosowanie czasu (A)</v>
      </c>
    </row>
    <row r="28" spans="5:18" x14ac:dyDescent="0.35">
      <c r="E28">
        <f t="shared" si="3"/>
        <v>11</v>
      </c>
      <c r="F28" t="s">
        <v>47</v>
      </c>
      <c r="G28" s="15" t="str">
        <f t="shared" si="4"/>
        <v>1.3.5</v>
      </c>
      <c r="H28" t="str">
        <f t="shared" si="1"/>
        <v>Określenie pożądanej wartości</v>
      </c>
      <c r="I28" s="1" t="s">
        <v>39</v>
      </c>
      <c r="R28" t="str">
        <f t="shared" si="0"/>
        <v>2.2.2 Pauza, zatrzymanie, ukrycie (A)</v>
      </c>
    </row>
    <row r="29" spans="5:18" x14ac:dyDescent="0.35">
      <c r="E29">
        <f t="shared" si="3"/>
        <v>12</v>
      </c>
      <c r="F29" t="s">
        <v>53</v>
      </c>
      <c r="G29" s="15" t="str">
        <f t="shared" ref="G29:G44" si="5">LEFT(F29,FIND(" ",F29,1)-1)</f>
        <v>1.4.1</v>
      </c>
      <c r="H29" t="str">
        <f t="shared" si="1"/>
        <v>Użycie koloru</v>
      </c>
      <c r="I29" s="1" t="s">
        <v>34</v>
      </c>
      <c r="R29" t="str">
        <f t="shared" si="0"/>
        <v>2.3.1 Trzy błyski lub wartości poniżej progu (A)</v>
      </c>
    </row>
    <row r="30" spans="5:18" x14ac:dyDescent="0.35">
      <c r="E30">
        <f t="shared" si="3"/>
        <v>13</v>
      </c>
      <c r="F30" t="s">
        <v>54</v>
      </c>
      <c r="G30" s="15" t="str">
        <f t="shared" si="5"/>
        <v>1.4.2</v>
      </c>
      <c r="H30" t="str">
        <f t="shared" si="1"/>
        <v>Kontrola odtwarzania dźwięku</v>
      </c>
      <c r="I30" s="1" t="s">
        <v>34</v>
      </c>
      <c r="R30" t="str">
        <f t="shared" si="0"/>
        <v>2.4.1 Możliwość pominięcia bloków (A)</v>
      </c>
    </row>
    <row r="31" spans="5:18" x14ac:dyDescent="0.35">
      <c r="E31">
        <f t="shared" si="3"/>
        <v>14</v>
      </c>
      <c r="F31" t="s">
        <v>55</v>
      </c>
      <c r="G31" s="15" t="str">
        <f t="shared" si="5"/>
        <v>1.4.3</v>
      </c>
      <c r="H31" t="str">
        <f t="shared" si="1"/>
        <v>Kontrast (minimum)</v>
      </c>
      <c r="I31" s="1" t="s">
        <v>39</v>
      </c>
      <c r="R31" t="str">
        <f t="shared" si="0"/>
        <v>2.4.2 Tytuł strony (A)</v>
      </c>
    </row>
    <row r="32" spans="5:18" x14ac:dyDescent="0.35">
      <c r="E32">
        <f t="shared" si="3"/>
        <v>15</v>
      </c>
      <c r="F32" t="s">
        <v>56</v>
      </c>
      <c r="G32" s="15" t="str">
        <f t="shared" si="5"/>
        <v>1.4.4</v>
      </c>
      <c r="H32" t="str">
        <f t="shared" si="1"/>
        <v>Zmiana rozmiaru tekstu</v>
      </c>
      <c r="I32" s="1" t="s">
        <v>39</v>
      </c>
      <c r="R32" t="str">
        <f t="shared" si="0"/>
        <v>2.4.3 Kolejność fokusu (A)</v>
      </c>
    </row>
    <row r="33" spans="5:18" x14ac:dyDescent="0.35">
      <c r="E33">
        <f t="shared" si="3"/>
        <v>16</v>
      </c>
      <c r="F33" t="s">
        <v>57</v>
      </c>
      <c r="G33" s="15" t="str">
        <f t="shared" si="5"/>
        <v>1.4.5</v>
      </c>
      <c r="H33" t="str">
        <f t="shared" si="1"/>
        <v>Obrazy tekstu</v>
      </c>
      <c r="I33" s="1" t="s">
        <v>39</v>
      </c>
      <c r="R33" t="str">
        <f t="shared" si="0"/>
        <v>2.4.4 Cel łącza (w kontekście) (A)</v>
      </c>
    </row>
    <row r="34" spans="5:18" x14ac:dyDescent="0.35">
      <c r="E34">
        <f t="shared" si="3"/>
        <v>17</v>
      </c>
      <c r="F34" t="s">
        <v>58</v>
      </c>
      <c r="G34" s="15" t="str">
        <f t="shared" si="5"/>
        <v>1.4.10</v>
      </c>
      <c r="H34" t="str">
        <f t="shared" si="1"/>
        <v> Dopasowanie do ekranu</v>
      </c>
      <c r="I34" s="1" t="s">
        <v>39</v>
      </c>
      <c r="R34" t="str">
        <f t="shared" si="0"/>
        <v>2.4.5 Wiele dróg (AA)</v>
      </c>
    </row>
    <row r="35" spans="5:18" x14ac:dyDescent="0.35">
      <c r="E35">
        <f t="shared" si="3"/>
        <v>18</v>
      </c>
      <c r="F35" t="s">
        <v>59</v>
      </c>
      <c r="G35" s="15" t="str">
        <f t="shared" si="5"/>
        <v>1.4.11</v>
      </c>
      <c r="H35" t="str">
        <f t="shared" si="1"/>
        <v> Kontrast elementów nietekstowych</v>
      </c>
      <c r="I35" s="1" t="s">
        <v>39</v>
      </c>
      <c r="R35" t="str">
        <f t="shared" si="0"/>
        <v>2.4.6 Nagłówki i etykiety (AA)</v>
      </c>
    </row>
    <row r="36" spans="5:18" x14ac:dyDescent="0.35">
      <c r="E36">
        <f t="shared" si="3"/>
        <v>19</v>
      </c>
      <c r="F36" t="s">
        <v>60</v>
      </c>
      <c r="G36" s="15" t="str">
        <f t="shared" si="5"/>
        <v>1.4.12</v>
      </c>
      <c r="H36" t="str">
        <f t="shared" si="1"/>
        <v> Odstępy w tekście</v>
      </c>
      <c r="I36" s="1" t="s">
        <v>39</v>
      </c>
      <c r="R36" t="str">
        <f t="shared" si="0"/>
        <v>2.4.7 Widoczny fokus (AA)</v>
      </c>
    </row>
    <row r="37" spans="5:18" x14ac:dyDescent="0.35">
      <c r="E37">
        <f t="shared" si="3"/>
        <v>20</v>
      </c>
      <c r="F37" t="s">
        <v>61</v>
      </c>
      <c r="G37" s="15" t="str">
        <f t="shared" si="5"/>
        <v>1.4.13</v>
      </c>
      <c r="H37" t="str">
        <f t="shared" si="1"/>
        <v> Treść spod kursora lub fokusu</v>
      </c>
      <c r="I37" s="1" t="s">
        <v>39</v>
      </c>
      <c r="R37" t="str">
        <f t="shared" ref="R37:R53" si="6">G51&amp;" "&amp;H51&amp;" "&amp;"("&amp;I51&amp;")"</f>
        <v>2.5.1 Gesty dotykowe (A)</v>
      </c>
    </row>
    <row r="38" spans="5:18" x14ac:dyDescent="0.35">
      <c r="E38">
        <f t="shared" si="3"/>
        <v>21</v>
      </c>
      <c r="F38" t="s">
        <v>62</v>
      </c>
      <c r="G38" s="15" t="str">
        <f t="shared" si="5"/>
        <v>2.1.1</v>
      </c>
      <c r="H38" t="str">
        <f t="shared" si="1"/>
        <v>Klawiatura</v>
      </c>
      <c r="I38" s="1" t="s">
        <v>34</v>
      </c>
      <c r="R38" t="str">
        <f t="shared" si="6"/>
        <v>2.5.2 Rezygnacja ze wskazania (A)</v>
      </c>
    </row>
    <row r="39" spans="5:18" x14ac:dyDescent="0.35">
      <c r="E39">
        <f t="shared" si="3"/>
        <v>22</v>
      </c>
      <c r="F39" t="s">
        <v>63</v>
      </c>
      <c r="G39" s="15" t="str">
        <f t="shared" si="5"/>
        <v>2.1.2</v>
      </c>
      <c r="H39" t="str">
        <f t="shared" si="1"/>
        <v>Bez pułapki na klawiaturę</v>
      </c>
      <c r="I39" s="1" t="s">
        <v>34</v>
      </c>
      <c r="R39" t="str">
        <f t="shared" si="6"/>
        <v>2.5.3 Etykieta w nazwie (A)</v>
      </c>
    </row>
    <row r="40" spans="5:18" x14ac:dyDescent="0.35">
      <c r="E40">
        <f t="shared" si="3"/>
        <v>23</v>
      </c>
      <c r="F40" t="s">
        <v>64</v>
      </c>
      <c r="G40" s="15" t="str">
        <f t="shared" si="5"/>
        <v>2.1.4</v>
      </c>
      <c r="H40" t="str">
        <f t="shared" si="1"/>
        <v>Jednoznakowe skróty klawiaturowe</v>
      </c>
      <c r="I40" s="1" t="s">
        <v>34</v>
      </c>
      <c r="R40" t="str">
        <f t="shared" si="6"/>
        <v>2.5.4 Aktywowanie ruchem (A)</v>
      </c>
    </row>
    <row r="41" spans="5:18" x14ac:dyDescent="0.35">
      <c r="E41">
        <f t="shared" si="3"/>
        <v>24</v>
      </c>
      <c r="F41" t="s">
        <v>65</v>
      </c>
      <c r="G41" s="15" t="str">
        <f t="shared" si="5"/>
        <v>2.2.1</v>
      </c>
      <c r="H41" t="str">
        <f t="shared" si="1"/>
        <v>Dostosowanie czasu</v>
      </c>
      <c r="I41" s="1" t="s">
        <v>34</v>
      </c>
      <c r="R41" t="str">
        <f t="shared" si="6"/>
        <v>3.1.1 Język strony (A)</v>
      </c>
    </row>
    <row r="42" spans="5:18" x14ac:dyDescent="0.35">
      <c r="E42">
        <f t="shared" si="3"/>
        <v>25</v>
      </c>
      <c r="F42" t="s">
        <v>66</v>
      </c>
      <c r="G42" s="15" t="str">
        <f t="shared" si="5"/>
        <v>2.2.2</v>
      </c>
      <c r="H42" t="str">
        <f t="shared" si="1"/>
        <v>Pauza, zatrzymanie, ukrycie</v>
      </c>
      <c r="I42" s="1" t="s">
        <v>34</v>
      </c>
      <c r="R42" t="str">
        <f t="shared" si="6"/>
        <v>3.1.2 Język części (AA)</v>
      </c>
    </row>
    <row r="43" spans="5:18" x14ac:dyDescent="0.35">
      <c r="E43">
        <f t="shared" si="3"/>
        <v>26</v>
      </c>
      <c r="F43" t="s">
        <v>67</v>
      </c>
      <c r="G43" s="15" t="str">
        <f t="shared" si="5"/>
        <v>2.3.1</v>
      </c>
      <c r="H43" t="str">
        <f t="shared" si="1"/>
        <v>Trzy błyski lub wartości poniżej progu</v>
      </c>
      <c r="I43" s="1" t="s">
        <v>34</v>
      </c>
      <c r="R43" t="str">
        <f t="shared" si="6"/>
        <v>3.2.1 Po otrzymaniu fokusu (A)</v>
      </c>
    </row>
    <row r="44" spans="5:18" x14ac:dyDescent="0.35">
      <c r="E44">
        <f t="shared" si="3"/>
        <v>27</v>
      </c>
      <c r="F44" t="s">
        <v>68</v>
      </c>
      <c r="G44" s="15" t="str">
        <f t="shared" si="5"/>
        <v>2.4.1</v>
      </c>
      <c r="H44" t="str">
        <f t="shared" si="1"/>
        <v>Możliwość pominięcia bloków</v>
      </c>
      <c r="I44" s="1" t="s">
        <v>34</v>
      </c>
      <c r="R44" t="str">
        <f t="shared" si="6"/>
        <v>3.2.2 Podczas wprowadzania danych (A)</v>
      </c>
    </row>
    <row r="45" spans="5:18" x14ac:dyDescent="0.35">
      <c r="E45">
        <f t="shared" si="3"/>
        <v>28</v>
      </c>
      <c r="F45" t="s">
        <v>69</v>
      </c>
      <c r="G45" s="15" t="str">
        <f t="shared" ref="G45:G67" si="7">LEFT(F45,FIND(" ",F45,1)-1)</f>
        <v>2.4.2</v>
      </c>
      <c r="H45" t="str">
        <f t="shared" ref="H45:H67" si="8">MID(F45,7,100)</f>
        <v>Tytuł strony</v>
      </c>
      <c r="I45" s="1" t="s">
        <v>34</v>
      </c>
      <c r="R45" t="str">
        <f t="shared" si="6"/>
        <v>3.2.3 Spójna nawigacja (AA)</v>
      </c>
    </row>
    <row r="46" spans="5:18" x14ac:dyDescent="0.35">
      <c r="E46">
        <f t="shared" si="3"/>
        <v>29</v>
      </c>
      <c r="F46" t="s">
        <v>70</v>
      </c>
      <c r="G46" s="15" t="str">
        <f t="shared" si="7"/>
        <v>2.4.3</v>
      </c>
      <c r="H46" t="str">
        <f t="shared" si="8"/>
        <v>Kolejność fokusu</v>
      </c>
      <c r="I46" s="1" t="s">
        <v>34</v>
      </c>
      <c r="R46" t="str">
        <f t="shared" si="6"/>
        <v>3.2.4 Spójna identyfikacja (AA)</v>
      </c>
    </row>
    <row r="47" spans="5:18" x14ac:dyDescent="0.35">
      <c r="E47">
        <f t="shared" si="3"/>
        <v>30</v>
      </c>
      <c r="F47" t="s">
        <v>71</v>
      </c>
      <c r="G47" s="15" t="str">
        <f t="shared" si="7"/>
        <v>2.4.4</v>
      </c>
      <c r="H47" t="str">
        <f t="shared" si="8"/>
        <v>Cel łącza (w kontekście)</v>
      </c>
      <c r="I47" s="1" t="s">
        <v>34</v>
      </c>
      <c r="R47" t="str">
        <f t="shared" si="6"/>
        <v>3.3.1 Identyfikacja błędu (A)</v>
      </c>
    </row>
    <row r="48" spans="5:18" x14ac:dyDescent="0.35">
      <c r="E48">
        <f t="shared" si="3"/>
        <v>31</v>
      </c>
      <c r="F48" t="s">
        <v>72</v>
      </c>
      <c r="G48" s="15" t="str">
        <f t="shared" si="7"/>
        <v>2.4.5</v>
      </c>
      <c r="H48" t="str">
        <f t="shared" si="8"/>
        <v>Wiele dróg</v>
      </c>
      <c r="I48" s="1" t="s">
        <v>39</v>
      </c>
      <c r="R48" t="str">
        <f t="shared" si="6"/>
        <v>3.3.2 Etykiety lub instrukcje (A)</v>
      </c>
    </row>
    <row r="49" spans="5:18" x14ac:dyDescent="0.35">
      <c r="E49">
        <f t="shared" si="3"/>
        <v>32</v>
      </c>
      <c r="F49" t="s">
        <v>73</v>
      </c>
      <c r="G49" s="15" t="str">
        <f t="shared" si="7"/>
        <v>2.4.6</v>
      </c>
      <c r="H49" t="str">
        <f t="shared" si="8"/>
        <v>Nagłówki i etykiety</v>
      </c>
      <c r="I49" s="1" t="s">
        <v>39</v>
      </c>
      <c r="R49" t="str">
        <f t="shared" si="6"/>
        <v>3.3.3 Sugestie korekty błędów (AA)</v>
      </c>
    </row>
    <row r="50" spans="5:18" x14ac:dyDescent="0.35">
      <c r="E50">
        <f t="shared" si="3"/>
        <v>33</v>
      </c>
      <c r="F50" t="s">
        <v>74</v>
      </c>
      <c r="G50" s="15" t="str">
        <f t="shared" si="7"/>
        <v>2.4.7</v>
      </c>
      <c r="H50" t="str">
        <f t="shared" si="8"/>
        <v>Widoczny fokus</v>
      </c>
      <c r="I50" s="1" t="s">
        <v>39</v>
      </c>
      <c r="R50" t="str">
        <f t="shared" si="6"/>
        <v>3.3.4 Zapobieganie błędom (prawnym, finansowym, w danych) (AA)</v>
      </c>
    </row>
    <row r="51" spans="5:18" x14ac:dyDescent="0.35">
      <c r="E51">
        <f t="shared" si="3"/>
        <v>34</v>
      </c>
      <c r="F51" t="s">
        <v>75</v>
      </c>
      <c r="G51" s="15" t="str">
        <f t="shared" si="7"/>
        <v>2.5.1</v>
      </c>
      <c r="H51" t="str">
        <f t="shared" si="8"/>
        <v>Gesty dotykowe</v>
      </c>
      <c r="I51" s="1" t="s">
        <v>34</v>
      </c>
      <c r="R51" t="str">
        <f t="shared" si="6"/>
        <v>4.1.1 Poprawność kodu (A)</v>
      </c>
    </row>
    <row r="52" spans="5:18" x14ac:dyDescent="0.35">
      <c r="E52">
        <f t="shared" si="3"/>
        <v>35</v>
      </c>
      <c r="F52" t="s">
        <v>76</v>
      </c>
      <c r="G52" s="15" t="str">
        <f t="shared" si="7"/>
        <v>2.5.2</v>
      </c>
      <c r="H52" t="str">
        <f t="shared" si="8"/>
        <v>Rezygnacja ze wskazania</v>
      </c>
      <c r="I52" s="1" t="s">
        <v>34</v>
      </c>
      <c r="R52" t="str">
        <f t="shared" si="6"/>
        <v>4.1.2 Nazwa, rola, wartość (A)</v>
      </c>
    </row>
    <row r="53" spans="5:18" x14ac:dyDescent="0.35">
      <c r="E53">
        <f t="shared" si="3"/>
        <v>36</v>
      </c>
      <c r="F53" t="s">
        <v>77</v>
      </c>
      <c r="G53" s="15" t="str">
        <f t="shared" si="7"/>
        <v>2.5.3</v>
      </c>
      <c r="H53" t="str">
        <f t="shared" si="8"/>
        <v>Etykieta w nazwie</v>
      </c>
      <c r="I53" s="1" t="s">
        <v>34</v>
      </c>
      <c r="R53" t="str">
        <f t="shared" si="6"/>
        <v>4.1.3 Komunikaty o stanie (AA)</v>
      </c>
    </row>
    <row r="54" spans="5:18" x14ac:dyDescent="0.35">
      <c r="E54">
        <f t="shared" si="3"/>
        <v>37</v>
      </c>
      <c r="F54" t="s">
        <v>78</v>
      </c>
      <c r="G54" s="15" t="str">
        <f t="shared" si="7"/>
        <v>2.5.4</v>
      </c>
      <c r="H54" t="str">
        <f t="shared" si="8"/>
        <v>Aktywowanie ruchem</v>
      </c>
      <c r="I54" s="1" t="s">
        <v>34</v>
      </c>
      <c r="R54" t="s">
        <v>92</v>
      </c>
    </row>
    <row r="55" spans="5:18" x14ac:dyDescent="0.35">
      <c r="E55">
        <f t="shared" si="3"/>
        <v>38</v>
      </c>
      <c r="F55" t="s">
        <v>79</v>
      </c>
      <c r="G55" s="15" t="str">
        <f t="shared" si="7"/>
        <v>3.1.1</v>
      </c>
      <c r="H55" t="str">
        <f t="shared" si="8"/>
        <v>Język strony</v>
      </c>
      <c r="I55" s="1" t="s">
        <v>34</v>
      </c>
      <c r="R55" t="s">
        <v>101</v>
      </c>
    </row>
    <row r="56" spans="5:18" x14ac:dyDescent="0.35">
      <c r="E56">
        <f t="shared" si="3"/>
        <v>39</v>
      </c>
      <c r="F56" t="s">
        <v>80</v>
      </c>
      <c r="G56" s="15" t="str">
        <f t="shared" si="7"/>
        <v>3.1.2</v>
      </c>
      <c r="H56" t="str">
        <f t="shared" si="8"/>
        <v>Język części</v>
      </c>
      <c r="I56" s="1" t="s">
        <v>39</v>
      </c>
    </row>
    <row r="57" spans="5:18" x14ac:dyDescent="0.35">
      <c r="E57">
        <f t="shared" si="3"/>
        <v>40</v>
      </c>
      <c r="F57" t="s">
        <v>81</v>
      </c>
      <c r="G57" s="15" t="str">
        <f t="shared" si="7"/>
        <v>3.2.1</v>
      </c>
      <c r="H57" t="str">
        <f t="shared" si="8"/>
        <v>Po otrzymaniu fokusu</v>
      </c>
      <c r="I57" s="1" t="s">
        <v>34</v>
      </c>
    </row>
    <row r="58" spans="5:18" x14ac:dyDescent="0.35">
      <c r="E58">
        <f t="shared" si="3"/>
        <v>41</v>
      </c>
      <c r="F58" t="s">
        <v>82</v>
      </c>
      <c r="G58" s="15" t="str">
        <f t="shared" si="7"/>
        <v>3.2.2</v>
      </c>
      <c r="H58" t="str">
        <f t="shared" si="8"/>
        <v>Podczas wprowadzania danych</v>
      </c>
      <c r="I58" s="1" t="s">
        <v>34</v>
      </c>
    </row>
    <row r="59" spans="5:18" x14ac:dyDescent="0.35">
      <c r="E59">
        <f t="shared" si="3"/>
        <v>42</v>
      </c>
      <c r="F59" t="s">
        <v>83</v>
      </c>
      <c r="G59" s="15" t="str">
        <f t="shared" si="7"/>
        <v>3.2.3</v>
      </c>
      <c r="H59" t="str">
        <f t="shared" si="8"/>
        <v>Spójna nawigacja</v>
      </c>
      <c r="I59" s="1" t="s">
        <v>39</v>
      </c>
    </row>
    <row r="60" spans="5:18" x14ac:dyDescent="0.35">
      <c r="E60">
        <f t="shared" si="3"/>
        <v>43</v>
      </c>
      <c r="F60" t="s">
        <v>84</v>
      </c>
      <c r="G60" s="15" t="str">
        <f t="shared" si="7"/>
        <v>3.2.4</v>
      </c>
      <c r="H60" t="str">
        <f t="shared" si="8"/>
        <v>Spójna identyfikacja</v>
      </c>
      <c r="I60" s="1" t="s">
        <v>39</v>
      </c>
    </row>
    <row r="61" spans="5:18" x14ac:dyDescent="0.35">
      <c r="E61">
        <f t="shared" si="3"/>
        <v>44</v>
      </c>
      <c r="F61" t="s">
        <v>85</v>
      </c>
      <c r="G61" s="15" t="str">
        <f t="shared" si="7"/>
        <v>3.3.1</v>
      </c>
      <c r="H61" t="str">
        <f t="shared" si="8"/>
        <v>Identyfikacja błędu</v>
      </c>
      <c r="I61" s="1" t="s">
        <v>34</v>
      </c>
    </row>
    <row r="62" spans="5:18" x14ac:dyDescent="0.35">
      <c r="E62">
        <f t="shared" si="3"/>
        <v>45</v>
      </c>
      <c r="F62" t="s">
        <v>86</v>
      </c>
      <c r="G62" s="15" t="str">
        <f t="shared" si="7"/>
        <v>3.3.2</v>
      </c>
      <c r="H62" t="str">
        <f t="shared" si="8"/>
        <v>Etykiety lub instrukcje</v>
      </c>
      <c r="I62" s="1" t="s">
        <v>34</v>
      </c>
    </row>
    <row r="63" spans="5:18" x14ac:dyDescent="0.35">
      <c r="E63">
        <f t="shared" si="3"/>
        <v>46</v>
      </c>
      <c r="F63" t="s">
        <v>87</v>
      </c>
      <c r="G63" s="15" t="str">
        <f t="shared" si="7"/>
        <v>3.3.3</v>
      </c>
      <c r="H63" t="str">
        <f t="shared" si="8"/>
        <v>Sugestie korekty błędów</v>
      </c>
      <c r="I63" s="1" t="s">
        <v>39</v>
      </c>
    </row>
    <row r="64" spans="5:18" x14ac:dyDescent="0.35">
      <c r="E64">
        <f t="shared" si="3"/>
        <v>47</v>
      </c>
      <c r="F64" t="s">
        <v>88</v>
      </c>
      <c r="G64" s="15" t="str">
        <f t="shared" si="7"/>
        <v>3.3.4</v>
      </c>
      <c r="H64" t="str">
        <f t="shared" si="8"/>
        <v>Zapobieganie błędom (prawnym, finansowym, w danych)</v>
      </c>
      <c r="I64" s="1" t="s">
        <v>39</v>
      </c>
    </row>
    <row r="65" spans="5:9" x14ac:dyDescent="0.35">
      <c r="E65">
        <f t="shared" si="3"/>
        <v>48</v>
      </c>
      <c r="F65" t="s">
        <v>89</v>
      </c>
      <c r="G65" s="15" t="str">
        <f t="shared" si="7"/>
        <v>4.1.1</v>
      </c>
      <c r="H65" t="str">
        <f t="shared" si="8"/>
        <v>Poprawność kodu</v>
      </c>
      <c r="I65" s="1" t="s">
        <v>34</v>
      </c>
    </row>
    <row r="66" spans="5:9" x14ac:dyDescent="0.35">
      <c r="E66">
        <f t="shared" si="3"/>
        <v>49</v>
      </c>
      <c r="F66" t="s">
        <v>90</v>
      </c>
      <c r="G66" s="15" t="str">
        <f t="shared" si="7"/>
        <v>4.1.2</v>
      </c>
      <c r="H66" t="str">
        <f t="shared" si="8"/>
        <v>Nazwa, rola, wartość</v>
      </c>
      <c r="I66" s="1" t="s">
        <v>34</v>
      </c>
    </row>
    <row r="67" spans="5:9" x14ac:dyDescent="0.35">
      <c r="E67">
        <f t="shared" si="3"/>
        <v>50</v>
      </c>
      <c r="F67" t="s">
        <v>91</v>
      </c>
      <c r="G67" s="15" t="str">
        <f t="shared" si="7"/>
        <v>4.1.3</v>
      </c>
      <c r="H67" t="str">
        <f t="shared" si="8"/>
        <v>Komunikaty o stanie</v>
      </c>
      <c r="I67" s="1" t="s">
        <v>39</v>
      </c>
    </row>
    <row r="68" spans="5:9" x14ac:dyDescent="0.35">
      <c r="G68" s="15"/>
    </row>
  </sheetData>
  <mergeCells count="1">
    <mergeCell ref="G16:I1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podmiotu, kontakt</vt:lpstr>
      <vt:lpstr>Zawiadomienie włanego podmiotu</vt:lpstr>
      <vt:lpstr>Listy rozwijane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Zgłoszenie niedostępności oferowanych usług</cp:keywords>
  <dcterms:created xsi:type="dcterms:W3CDTF">2015-06-05T18:19:34Z</dcterms:created>
  <dcterms:modified xsi:type="dcterms:W3CDTF">2025-06-27T11:56:03Z</dcterms:modified>
</cp:coreProperties>
</file>